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9435" windowHeight="5460" activeTab="0"/>
  </bookViews>
  <sheets>
    <sheet name="Vetro Ind. 2° Lavorazione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<sst xmlns="http://schemas.openxmlformats.org/spreadsheetml/2006/main" count="43" uniqueCount="43">
  <si>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LIVELLI</t>
  </si>
  <si>
    <t>PREMIO</t>
  </si>
  <si>
    <t xml:space="preserve">     CONTIN-</t>
  </si>
  <si>
    <t xml:space="preserve">   E.D.R.</t>
  </si>
  <si>
    <t xml:space="preserve">  PROD.</t>
  </si>
  <si>
    <t xml:space="preserve">      GENZA</t>
  </si>
  <si>
    <t>2° Livello</t>
  </si>
  <si>
    <t>3° Livello</t>
  </si>
  <si>
    <t>4° Livello</t>
  </si>
  <si>
    <t>5° Livello</t>
  </si>
  <si>
    <t>6° Livello</t>
  </si>
  <si>
    <t>7° Livello</t>
  </si>
  <si>
    <t>8° Livello</t>
  </si>
  <si>
    <t>8° Livello A</t>
  </si>
  <si>
    <t>* Superminimo</t>
  </si>
  <si>
    <t>5° Livello A</t>
  </si>
  <si>
    <t>6° Livello A</t>
  </si>
  <si>
    <t xml:space="preserve">         TABELLA PAGA DA VALERE PER I DIPENDENTI DEI SETTORI</t>
  </si>
  <si>
    <t xml:space="preserve">         DELLA TRASFORMAZIONE (Seconde lavorazioni del vetro)</t>
  </si>
  <si>
    <t>1° Liv. * €.5,16</t>
  </si>
  <si>
    <t>CISL</t>
  </si>
  <si>
    <t>SIENA</t>
  </si>
  <si>
    <t xml:space="preserve"> CGIL</t>
  </si>
  <si>
    <t xml:space="preserve">UIL </t>
  </si>
  <si>
    <t xml:space="preserve">      PAGA</t>
  </si>
  <si>
    <t xml:space="preserve">      BASE</t>
  </si>
  <si>
    <t>MENSILE</t>
  </si>
  <si>
    <t>TOTALE</t>
  </si>
  <si>
    <t xml:space="preserve">            IN VIGORE DAL 1° MAGGIO 2007</t>
  </si>
  <si>
    <r>
      <t xml:space="preserve">UNA TANTUM: </t>
    </r>
    <r>
      <rPr>
        <sz val="12"/>
        <rFont val="Times New Roman"/>
        <family val="1"/>
      </rPr>
      <t>A copertura del periodo 1° Agosto 2006 - 30 Aprile 2007, a tutti i dipendenti in forza</t>
    </r>
  </si>
  <si>
    <t>alla del 4 Maggio 2007 spetta la corresponsione di una somma forfettaria Una Tantum con le competenze</t>
  </si>
  <si>
    <t>di Maggio 2007, nei seguenti importi:</t>
  </si>
  <si>
    <t>Livello 8A</t>
  </si>
  <si>
    <t>Livello 8</t>
  </si>
  <si>
    <t>Livello 7</t>
  </si>
  <si>
    <t>Livello 6</t>
  </si>
  <si>
    <t>Livello 5</t>
  </si>
  <si>
    <t>Livello 4</t>
  </si>
  <si>
    <t>Livello 3</t>
  </si>
  <si>
    <t>Livello 2</t>
  </si>
  <si>
    <t>Livello 1</t>
  </si>
  <si>
    <t>Livello 9</t>
  </si>
  <si>
    <t>Livello 9A</t>
  </si>
</sst>
</file>

<file path=xl/styles.xml><?xml version="1.0" encoding="utf-8"?>
<styleSheet xmlns="http://schemas.openxmlformats.org/spreadsheetml/2006/main">
  <numFmts count="2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d/m/yy"/>
    <numFmt numFmtId="171" formatCode="d\-mmm\-yy"/>
    <numFmt numFmtId="172" formatCode="d\-mmm"/>
    <numFmt numFmtId="173" formatCode="h\.mm\ AM/PM"/>
    <numFmt numFmtId="174" formatCode="h\.mm\.ss\ AM/PM"/>
    <numFmt numFmtId="175" formatCode="h\.mm"/>
    <numFmt numFmtId="176" formatCode="h\.mm\.ss"/>
    <numFmt numFmtId="177" formatCode="d/m/yy\ h\.mm"/>
    <numFmt numFmtId="178" formatCode="&quot;L.&quot;\ #,##0"/>
    <numFmt numFmtId="179" formatCode="&quot;Sì&quot;;&quot;Sì&quot;;&quot;No&quot;"/>
    <numFmt numFmtId="180" formatCode="&quot;Vero&quot;;&quot;Vero&quot;;&quot;Falso&quot;"/>
    <numFmt numFmtId="181" formatCode="&quot;Attivo&quot;;&quot;Attivo&quot;;&quot;Disattivo&quot;"/>
    <numFmt numFmtId="182" formatCode="#,##0.0"/>
    <numFmt numFmtId="183" formatCode="0.0"/>
    <numFmt numFmtId="184" formatCode="[$€-2]\ #.##000_);[Red]\([$€-2]\ #.##000\)"/>
  </numFmts>
  <fonts count="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12"/>
      <name val="Times New Roman"/>
      <family val="1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>
        <color indexed="63"/>
      </top>
      <bottom style="medium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9" xfId="0" applyFont="1" applyBorder="1" applyAlignment="1">
      <alignment/>
    </xf>
    <xf numFmtId="0" fontId="4" fillId="0" borderId="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4" fontId="5" fillId="0" borderId="7" xfId="0" applyNumberFormat="1" applyFont="1" applyBorder="1" applyAlignment="1">
      <alignment/>
    </xf>
    <xf numFmtId="4" fontId="5" fillId="0" borderId="8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2" fontId="5" fillId="0" borderId="0" xfId="0" applyNumberFormat="1" applyFont="1" applyAlignment="1">
      <alignment/>
    </xf>
    <xf numFmtId="2" fontId="5" fillId="0" borderId="0" xfId="0" applyNumberFormat="1" applyFont="1" applyAlignment="1">
      <alignment/>
    </xf>
  </cellXfs>
  <cellStyles count="4">
    <cellStyle name="Normal" xfId="0"/>
    <cellStyle name="Comma" xfId="15"/>
    <cellStyle name="Percent" xfId="16"/>
    <cellStyle name="Currency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showGridLines="0" tabSelected="1" workbookViewId="0" topLeftCell="A17">
      <selection activeCell="A1" sqref="A1:I39"/>
    </sheetView>
  </sheetViews>
  <sheetFormatPr defaultColWidth="9.140625" defaultRowHeight="12.75"/>
  <cols>
    <col min="1" max="1" width="16.7109375" style="2" customWidth="1"/>
    <col min="2" max="2" width="11.28125" style="2" customWidth="1"/>
    <col min="3" max="3" width="9.57421875" style="2" customWidth="1"/>
    <col min="4" max="4" width="12.7109375" style="2" customWidth="1"/>
    <col min="5" max="5" width="9.57421875" style="2" customWidth="1"/>
    <col min="6" max="6" width="11.421875" style="2" customWidth="1"/>
    <col min="7" max="16384" width="9.140625" style="2" customWidth="1"/>
  </cols>
  <sheetData>
    <row r="1" ht="15.75">
      <c r="A1" s="1" t="s">
        <v>17</v>
      </c>
    </row>
    <row r="2" ht="15.75">
      <c r="A2" s="1" t="s">
        <v>18</v>
      </c>
    </row>
    <row r="3" ht="15.75">
      <c r="B3" s="1" t="s">
        <v>28</v>
      </c>
    </row>
    <row r="6" ht="16.5" thickBot="1"/>
    <row r="7" spans="1:6" ht="16.5" thickTop="1">
      <c r="A7" s="3" t="s">
        <v>0</v>
      </c>
      <c r="B7" s="4" t="s">
        <v>24</v>
      </c>
      <c r="C7" s="5" t="s">
        <v>1</v>
      </c>
      <c r="D7" s="6" t="s">
        <v>2</v>
      </c>
      <c r="E7" s="5" t="s">
        <v>3</v>
      </c>
      <c r="F7" s="7" t="s">
        <v>27</v>
      </c>
    </row>
    <row r="8" spans="1:6" ht="15.75">
      <c r="A8" s="34"/>
      <c r="B8" s="30" t="s">
        <v>25</v>
      </c>
      <c r="C8" s="31" t="s">
        <v>4</v>
      </c>
      <c r="D8" s="32" t="s">
        <v>5</v>
      </c>
      <c r="E8" s="31"/>
      <c r="F8" s="33" t="s">
        <v>26</v>
      </c>
    </row>
    <row r="9" spans="1:6" ht="16.5" thickBot="1">
      <c r="A9" s="35"/>
      <c r="B9" s="36"/>
      <c r="C9" s="37"/>
      <c r="D9" s="38"/>
      <c r="E9" s="37"/>
      <c r="F9" s="39"/>
    </row>
    <row r="10" spans="1:6" ht="15.75">
      <c r="A10" s="8"/>
      <c r="B10" s="9"/>
      <c r="C10" s="10"/>
      <c r="D10" s="11"/>
      <c r="E10" s="10"/>
      <c r="F10" s="12"/>
    </row>
    <row r="11" spans="1:6" ht="18" customHeight="1">
      <c r="A11" s="13" t="s">
        <v>19</v>
      </c>
      <c r="B11" s="19">
        <f>654.93+5.16</f>
        <v>660.0899999999999</v>
      </c>
      <c r="C11" s="20">
        <f>21655/1936.27</f>
        <v>11.18387414978283</v>
      </c>
      <c r="D11" s="21">
        <f>992543/1936.27</f>
        <v>512.6056799929762</v>
      </c>
      <c r="E11" s="20">
        <f>20000/1936.27</f>
        <v>10.32913798178973</v>
      </c>
      <c r="F11" s="22">
        <f aca="true" t="shared" si="0" ref="F11:F21">SUM(B11:E11)</f>
        <v>1194.2086921245486</v>
      </c>
    </row>
    <row r="12" spans="1:6" ht="18" customHeight="1">
      <c r="A12" s="13" t="s">
        <v>6</v>
      </c>
      <c r="B12" s="19">
        <v>734.64</v>
      </c>
      <c r="C12" s="20">
        <f>24470/1936.27</f>
        <v>12.637700320719734</v>
      </c>
      <c r="D12" s="21">
        <f>997080/1936.27</f>
        <v>514.9488449441452</v>
      </c>
      <c r="E12" s="20">
        <f aca="true" t="shared" si="1" ref="E12:E21">20000/1936.27</f>
        <v>10.32913798178973</v>
      </c>
      <c r="F12" s="22">
        <f t="shared" si="0"/>
        <v>1272.5556832466546</v>
      </c>
    </row>
    <row r="13" spans="1:6" ht="18" customHeight="1">
      <c r="A13" s="13" t="s">
        <v>7</v>
      </c>
      <c r="B13" s="19">
        <v>818.45</v>
      </c>
      <c r="C13" s="20">
        <f>27235/1936.27</f>
        <v>14.065703646702165</v>
      </c>
      <c r="D13" s="21">
        <f>1001283/1936.27</f>
        <v>517.1195132910183</v>
      </c>
      <c r="E13" s="20">
        <f t="shared" si="1"/>
        <v>10.32913798178973</v>
      </c>
      <c r="F13" s="22">
        <f t="shared" si="0"/>
        <v>1359.9643549195102</v>
      </c>
    </row>
    <row r="14" spans="1:6" ht="18" customHeight="1">
      <c r="A14" s="13" t="s">
        <v>8</v>
      </c>
      <c r="B14" s="19">
        <v>877.06</v>
      </c>
      <c r="C14" s="20">
        <f>29585/1936.27</f>
        <v>15.279377359562458</v>
      </c>
      <c r="D14" s="21">
        <f>1004648/1936.27</f>
        <v>518.8573907564544</v>
      </c>
      <c r="E14" s="20">
        <f t="shared" si="1"/>
        <v>10.32913798178973</v>
      </c>
      <c r="F14" s="22">
        <f t="shared" si="0"/>
        <v>1421.5259060978065</v>
      </c>
    </row>
    <row r="15" spans="1:6" ht="18" customHeight="1">
      <c r="A15" s="13" t="s">
        <v>9</v>
      </c>
      <c r="B15" s="19">
        <v>961.91</v>
      </c>
      <c r="C15" s="20">
        <f>31775/1936.27</f>
        <v>16.410417968568435</v>
      </c>
      <c r="D15" s="21">
        <f>1010267/1936.27</f>
        <v>521.7593620724382</v>
      </c>
      <c r="E15" s="20">
        <f t="shared" si="1"/>
        <v>10.32913798178973</v>
      </c>
      <c r="F15" s="22">
        <f t="shared" si="0"/>
        <v>1510.4089180227963</v>
      </c>
    </row>
    <row r="16" spans="1:6" ht="18" customHeight="1">
      <c r="A16" s="13" t="s">
        <v>15</v>
      </c>
      <c r="B16" s="19">
        <v>995.54</v>
      </c>
      <c r="C16" s="20">
        <f>31775/1936.27</f>
        <v>16.410417968568435</v>
      </c>
      <c r="D16" s="21">
        <f>1010267/1936.27</f>
        <v>521.7593620724382</v>
      </c>
      <c r="E16" s="20">
        <f t="shared" si="1"/>
        <v>10.32913798178973</v>
      </c>
      <c r="F16" s="22">
        <f t="shared" si="0"/>
        <v>1544.0389180227962</v>
      </c>
    </row>
    <row r="17" spans="1:6" ht="18" customHeight="1">
      <c r="A17" s="13" t="s">
        <v>10</v>
      </c>
      <c r="B17" s="19">
        <v>1029.2</v>
      </c>
      <c r="C17" s="20">
        <f>34625/1936.27</f>
        <v>17.88232013097347</v>
      </c>
      <c r="D17" s="21">
        <f>1011292/1936.27</f>
        <v>522.288730394005</v>
      </c>
      <c r="E17" s="20">
        <f t="shared" si="1"/>
        <v>10.32913798178973</v>
      </c>
      <c r="F17" s="22">
        <f t="shared" si="0"/>
        <v>1579.7001885067684</v>
      </c>
    </row>
    <row r="18" spans="1:6" ht="18" customHeight="1">
      <c r="A18" s="13" t="s">
        <v>16</v>
      </c>
      <c r="B18" s="19">
        <v>1054.2</v>
      </c>
      <c r="C18" s="20">
        <f>35350/1936.27</f>
        <v>18.25675138281335</v>
      </c>
      <c r="D18" s="21">
        <f>1013695/1936.27</f>
        <v>523.529776322517</v>
      </c>
      <c r="E18" s="20">
        <f t="shared" si="1"/>
        <v>10.32913798178973</v>
      </c>
      <c r="F18" s="22">
        <f t="shared" si="0"/>
        <v>1606.3156656871201</v>
      </c>
    </row>
    <row r="19" spans="1:6" ht="18" customHeight="1">
      <c r="A19" s="13" t="s">
        <v>11</v>
      </c>
      <c r="B19" s="19">
        <v>1173.69</v>
      </c>
      <c r="C19" s="20">
        <f>38707/1936.27</f>
        <v>19.990497193056754</v>
      </c>
      <c r="D19" s="21">
        <f>1022617/1936.27</f>
        <v>528.1376047761934</v>
      </c>
      <c r="E19" s="20">
        <f t="shared" si="1"/>
        <v>10.32913798178973</v>
      </c>
      <c r="F19" s="22">
        <f t="shared" si="0"/>
        <v>1732.1472399510399</v>
      </c>
    </row>
    <row r="20" spans="1:6" ht="18" customHeight="1">
      <c r="A20" s="13" t="s">
        <v>12</v>
      </c>
      <c r="B20" s="19">
        <v>1315.08</v>
      </c>
      <c r="C20" s="20">
        <f>44257/1936.27</f>
        <v>22.856832983003404</v>
      </c>
      <c r="D20" s="21">
        <f>1030302/1936.27</f>
        <v>532.1065760456961</v>
      </c>
      <c r="E20" s="20">
        <f t="shared" si="1"/>
        <v>10.32913798178973</v>
      </c>
      <c r="F20" s="22">
        <f t="shared" si="0"/>
        <v>1880.3725470104891</v>
      </c>
    </row>
    <row r="21" spans="1:6" ht="18" customHeight="1">
      <c r="A21" s="13" t="s">
        <v>13</v>
      </c>
      <c r="B21" s="19">
        <v>1354.24</v>
      </c>
      <c r="C21" s="20">
        <f>45482/1936.27</f>
        <v>23.489492684388026</v>
      </c>
      <c r="D21" s="21">
        <f>1030578/1936.27</f>
        <v>532.2491181498448</v>
      </c>
      <c r="E21" s="20">
        <f t="shared" si="1"/>
        <v>10.32913798178973</v>
      </c>
      <c r="F21" s="22">
        <f t="shared" si="0"/>
        <v>1920.3077488160225</v>
      </c>
    </row>
    <row r="22" spans="1:6" ht="15.75">
      <c r="A22" s="8"/>
      <c r="B22" s="9"/>
      <c r="C22" s="10"/>
      <c r="D22" s="11"/>
      <c r="E22" s="10"/>
      <c r="F22" s="12"/>
    </row>
    <row r="23" spans="1:6" ht="16.5" thickBot="1">
      <c r="A23" s="14"/>
      <c r="B23" s="15"/>
      <c r="C23" s="16"/>
      <c r="D23" s="17"/>
      <c r="E23" s="16"/>
      <c r="F23" s="18"/>
    </row>
    <row r="24" ht="16.5" thickTop="1"/>
    <row r="25" ht="15.75">
      <c r="A25" s="2" t="s">
        <v>14</v>
      </c>
    </row>
    <row r="27" s="23" customFormat="1" ht="15.75">
      <c r="A27" s="1" t="s">
        <v>29</v>
      </c>
    </row>
    <row r="28" s="23" customFormat="1" ht="15.75">
      <c r="A28" s="23" t="s">
        <v>30</v>
      </c>
    </row>
    <row r="29" s="23" customFormat="1" ht="15.75">
      <c r="A29" s="23" t="s">
        <v>31</v>
      </c>
    </row>
    <row r="30" spans="1:7" s="23" customFormat="1" ht="15.75">
      <c r="A30" s="23" t="s">
        <v>42</v>
      </c>
      <c r="B30" s="23">
        <v>378.47</v>
      </c>
      <c r="E30" s="23" t="s">
        <v>35</v>
      </c>
      <c r="G30" s="41">
        <v>270.6</v>
      </c>
    </row>
    <row r="31" spans="1:7" ht="15.75">
      <c r="A31" s="2" t="s">
        <v>41</v>
      </c>
      <c r="B31" s="40">
        <v>367.5</v>
      </c>
      <c r="E31" s="2" t="s">
        <v>36</v>
      </c>
      <c r="F31" s="23"/>
      <c r="G31" s="23">
        <v>246.83</v>
      </c>
    </row>
    <row r="32" spans="1:7" ht="15.75">
      <c r="A32" s="23" t="s">
        <v>32</v>
      </c>
      <c r="B32" s="40">
        <v>330.93</v>
      </c>
      <c r="E32" s="2" t="s">
        <v>37</v>
      </c>
      <c r="G32" s="40">
        <v>226.72</v>
      </c>
    </row>
    <row r="33" spans="1:7" ht="15.75">
      <c r="A33" s="2" t="s">
        <v>33</v>
      </c>
      <c r="B33" s="40">
        <v>327.28</v>
      </c>
      <c r="E33" s="2" t="s">
        <v>38</v>
      </c>
      <c r="G33" s="2">
        <v>212.09</v>
      </c>
    </row>
    <row r="34" spans="1:7" s="23" customFormat="1" ht="14.25" customHeight="1">
      <c r="A34" s="23" t="s">
        <v>34</v>
      </c>
      <c r="B34" s="23">
        <v>287.05</v>
      </c>
      <c r="E34" s="23" t="s">
        <v>39</v>
      </c>
      <c r="F34" s="2"/>
      <c r="G34" s="2">
        <v>197.46</v>
      </c>
    </row>
    <row r="35" spans="5:7" s="23" customFormat="1" ht="14.25" customHeight="1">
      <c r="E35" s="23" t="s">
        <v>40</v>
      </c>
      <c r="G35" s="23">
        <v>182.84</v>
      </c>
    </row>
    <row r="36" s="23" customFormat="1" ht="14.25" customHeight="1"/>
    <row r="37" spans="4:6" s="23" customFormat="1" ht="15.75">
      <c r="D37" s="26" t="s">
        <v>22</v>
      </c>
      <c r="E37" s="24" t="s">
        <v>20</v>
      </c>
      <c r="F37" s="27" t="s">
        <v>23</v>
      </c>
    </row>
    <row r="38" spans="4:6" s="23" customFormat="1" ht="15.75">
      <c r="D38" s="28"/>
      <c r="E38" s="25" t="s">
        <v>21</v>
      </c>
      <c r="F38" s="29"/>
    </row>
  </sheetData>
  <printOptions horizontalCentered="1"/>
  <pageMargins left="0.1968503937007874" right="0.1968503937007874" top="0.5905511811023623" bottom="0.7874015748031497" header="0.5118110236220472" footer="0.5118110236220472"/>
  <pageSetup horizontalDpi="240" verticalDpi="240" orientation="portrait" paperSize="9" r:id="rId1"/>
  <headerFooter alignWithMargins="0"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VERT3</dc:creator>
  <cp:keywords/>
  <dc:description/>
  <cp:lastModifiedBy>DIMURO</cp:lastModifiedBy>
  <cp:lastPrinted>2007-05-10T08:33:43Z</cp:lastPrinted>
  <dcterms:created xsi:type="dcterms:W3CDTF">2001-07-29T20:19:07Z</dcterms:created>
  <dcterms:modified xsi:type="dcterms:W3CDTF">2005-01-17T09:26:08Z</dcterms:modified>
  <cp:category/>
  <cp:version/>
  <cp:contentType/>
  <cp:contentStatus/>
</cp:coreProperties>
</file>